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6ef0b735de2e7744/Töölaud/VVP/LEPINGUD/TOETUSERALDISE KULUD ^M MAKSED/"/>
    </mc:Choice>
  </mc:AlternateContent>
  <xr:revisionPtr revIDLastSave="4" documentId="8_{87FC1C79-971F-4F6E-9140-CDC1F831BA55}" xr6:coauthVersionLast="47" xr6:coauthVersionMax="47" xr10:uidLastSave="{8F53B1CE-38EE-46AA-A2E8-5138BDC747CE}"/>
  <bookViews>
    <workbookView xWindow="-108" yWindow="-108" windowWidth="23256" windowHeight="12456" activeTab="1"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workbook>
</file>

<file path=xl/calcChain.xml><?xml version="1.0" encoding="utf-8"?>
<calcChain xmlns="http://schemas.openxmlformats.org/spreadsheetml/2006/main">
  <c r="L11" i="6" l="1"/>
  <c r="N11" i="6"/>
  <c r="H16" i="6"/>
  <c r="I16" i="6"/>
  <c r="H11" i="6"/>
  <c r="H12" i="6"/>
  <c r="H13" i="6"/>
  <c r="H14" i="6"/>
  <c r="H15" i="6"/>
  <c r="H17" i="6"/>
  <c r="H18" i="6"/>
  <c r="H19"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Q64" i="6" l="1"/>
  <c r="M64" i="6"/>
  <c r="N12" i="6"/>
  <c r="N13" i="6"/>
  <c r="N14" i="6"/>
  <c r="N15" i="6"/>
  <c r="N16" i="6"/>
  <c r="N17" i="6"/>
  <c r="N18" i="6"/>
  <c r="N19"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I11" i="6"/>
  <c r="I12" i="6"/>
  <c r="I13" i="6"/>
  <c r="I14" i="6"/>
  <c r="I15" i="6"/>
  <c r="I17" i="6"/>
  <c r="I18" i="6"/>
  <c r="I19"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F65" i="6"/>
  <c r="F6" i="6"/>
  <c r="E6" i="6"/>
  <c r="D6" i="6"/>
  <c r="C6" i="6"/>
  <c r="A24" i="4"/>
  <c r="P64" i="6"/>
  <c r="L64" i="6"/>
  <c r="F64" i="6"/>
  <c r="F4" i="6"/>
  <c r="C4" i="6"/>
  <c r="H64" i="6" l="1"/>
  <c r="N64" i="6"/>
  <c r="I64" i="6"/>
  <c r="F66" i="6"/>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r>
          <rPr>
            <sz val="10"/>
            <rFont val="Arial"/>
            <charset val="186"/>
          </rPr>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r>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r>
          <rPr>
            <sz val="10"/>
            <rFont val="Arial"/>
            <charset val="186"/>
          </rPr>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r>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r>
          <rPr>
            <sz val="10"/>
            <rFont val="Arial"/>
            <charset val="186"/>
          </rPr>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r>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<sst xmlns="http://schemas.openxmlformats.org/spreadsheetml/2006/main" count="132" uniqueCount="104">
  <si>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</si>
  <si>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</si>
  <si>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</si>
  <si>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</si>
  <si>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</si>
  <si>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</si>
  <si>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</si>
  <si>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</si>
  <si>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</si>
  <si>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</si>
  <si>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</si>
  <si>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</si>
  <si>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</si>
  <si>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</si>
  <si>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</si>
  <si>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</si>
  <si>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</si>
  <si>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</si>
  <si>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</si>
  <si>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</si>
  <si>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</si>
  <si>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</si>
  <si>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</si>
  <si>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</si>
  <si>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</si>
  <si>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</si>
  <si>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</si>
  <si>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</si>
  <si>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</si>
  <si>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</si>
  <si>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</si>
  <si>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</si>
  <si>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</si>
  <si>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</si>
  <si>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</si>
  <si>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</si>
  <si>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</si>
  <si>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</si>
  <si>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</si>
  <si>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</si>
  <si>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</si>
  <si>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</si>
  <si>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</si>
  <si>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</si>
  <si>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</si>
  <si>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</si>
  <si>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</si>
  <si>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</si>
  <si>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</si>
  <si>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</si>
  <si>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</si>
  <si>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</si>
  <si>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</si>
  <si>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</si>
  <si>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</si>
  <si>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</si>
  <si>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01.01.23-31.12.23</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</si>
  <si>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</si>
  <si>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</si>
  <si>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</si>
  <si>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</si>
  <si>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</si>
  <si>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</si>
  <si>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</si>
  <si>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</si>
  <si>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</si>
  <si>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VALGJÄRVE VABATAHTLIK PÄÄSTESELTS</t>
  </si>
  <si>
    <t>6.4-2.3/258ML</t>
  </si>
  <si>
    <t>4605</t>
  </si>
  <si>
    <t>KERKVEL OÜ</t>
  </si>
  <si>
    <t>Puksiirköied</t>
  </si>
  <si>
    <t>202405836</t>
  </si>
  <si>
    <t>C KATEGOORIA KOOLITUSED</t>
  </si>
  <si>
    <t>202412193</t>
  </si>
  <si>
    <t>FIRETEK OÜ</t>
  </si>
  <si>
    <t>MOOTORPUMP</t>
  </si>
  <si>
    <t>1025</t>
  </si>
  <si>
    <t>EST RACING OÜ</t>
  </si>
  <si>
    <t>VALVESÜSTEEM</t>
  </si>
  <si>
    <t>240832</t>
  </si>
  <si>
    <t>OHUTUSPARTNER OÜ</t>
  </si>
  <si>
    <t>UJUVPUMP</t>
  </si>
  <si>
    <t>3836</t>
  </si>
  <si>
    <t>PERIMEX OÜ</t>
  </si>
  <si>
    <t>TERMOKAAMERA</t>
  </si>
  <si>
    <t>2113</t>
  </si>
  <si>
    <t>UDRAS OÜ</t>
  </si>
  <si>
    <t>2114</t>
  </si>
  <si>
    <t>2116</t>
  </si>
  <si>
    <t>2119</t>
  </si>
  <si>
    <t>AMETIKOOLITUS OÜ</t>
  </si>
  <si>
    <t>VARUSTUSE TÄIENDUS</t>
  </si>
  <si>
    <t>KOOLITUSED</t>
  </si>
  <si>
    <t>KOMANDOHOONE INVESTEERING</t>
  </si>
  <si>
    <t>MARKO ANI</t>
  </si>
  <si>
    <t>JUHATUSE LIIGE</t>
  </si>
  <si>
    <t>56904994</t>
  </si>
  <si>
    <t>VALGJARVEKOMANDO@GMAIL.COM</t>
  </si>
  <si>
    <t>Ühingule soetatud varustus: puksiirköied, mootorpump, ujuvpump, termokaamera</t>
  </si>
  <si>
    <t>Ühingul on olemas pääste- ja ennetustöödeks vajalik  varustus, mida eelnevalt  meil olemas ei olnud.</t>
  </si>
  <si>
    <t>Investeeringud komandohoonesse (video ja valvesüsteem) ning ametikoolitus C kategooria omandamiseks.</t>
  </si>
  <si>
    <t>Tegevuste tulemusena on komandohoone valvestatud. Lisaks oleme koolitanud kahte ühingu liiget.</t>
  </si>
  <si>
    <t>Erinevusi pole</t>
  </si>
  <si>
    <t>Hindame kogu protsessi tulemust heaks.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</si>
</sst>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7">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13" fillId="0" borderId="3" xfId="4" applyFont="1" applyBorder="1" applyAlignment="1">
      <alignment horizontal="center"/>
    </xf>
    <xf numFmtId="0" fontId="9" fillId="2" borderId="24"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4" xfId="4" applyFont="1" applyFill="1" applyBorder="1" applyAlignment="1">
      <alignment horizont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xfId="3" builtinId="8"/>
    <cellStyle name="Hüperlink 2" xfId="1" xr:uid="{00000000-0005-0000-0000-000000000000}"/>
    <cellStyle name="Hüperlink 3" xfId="2" xr:uid="{00000000-0005-0000-0000-000001000000}"/>
    <cellStyle name="Normaallaad" xfId="0" builtinId="0"/>
    <cellStyle name="Normaallaad 2" xfId="4" xr:uid="{00000000-0005-0000-0000-000003000000}"/>
    <cellStyle name="Normaallaad 3" xfId="5"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VALGJARVEKOMANDO@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view="pageLayout" zoomScale="120" zoomScaleNormal="100" zoomScalePageLayoutView="120" workbookViewId="0">
      <selection activeCell="A5" sqref="A5:E5"/>
    </sheetView>
  </sheetViews>
  <sheetFormatPr defaultColWidth="9.21875" defaultRowHeight="13.8" x14ac:dyDescent="0.25"/>
  <cols>
    <col min="1" max="2" width="8.21875" style="1" customWidth="1"/>
    <col min="3" max="3" width="11.44140625" style="1" customWidth="1"/>
    <col min="4" max="4" width="12.21875" style="1" customWidth="1"/>
    <col min="5" max="5" width="6.77734375" style="1" customWidth="1"/>
    <col min="6" max="6" width="4.21875" style="1" customWidth="1"/>
    <col min="7" max="7" width="6.77734375" style="1" customWidth="1"/>
    <col min="8" max="8" width="6.21875" style="1" customWidth="1"/>
    <col min="9" max="9" width="4.21875" style="1" customWidth="1"/>
    <col min="10" max="10" width="6.21875" style="1" customWidth="1"/>
    <col min="11" max="11" width="12.21875" style="1" customWidth="1"/>
    <col min="12" max="12" width="10.21875" style="1" customWidth="1"/>
    <col min="13" max="16384" width="9.21875" style="1"/>
  </cols>
  <sheetData>
    <row r="1" spans="1:18" ht="14.4" thickBot="1" x14ac:dyDescent="0.3">
      <c r="A1" s="59" t="s">
        <v>54</v>
      </c>
    </row>
    <row r="2" spans="1:18" ht="16.5" customHeight="1" x14ac:dyDescent="0.25">
      <c r="A2" s="104" t="s">
        <v>12</v>
      </c>
      <c r="B2" s="104"/>
      <c r="C2" s="104"/>
      <c r="D2" s="104"/>
      <c r="E2" s="104"/>
      <c r="F2" s="97" t="s">
        <v>30</v>
      </c>
      <c r="G2" s="98"/>
      <c r="H2" s="99"/>
      <c r="I2" s="97" t="s">
        <v>51</v>
      </c>
      <c r="J2" s="98"/>
      <c r="K2" s="98"/>
      <c r="L2" s="99"/>
    </row>
    <row r="3" spans="1:18" ht="25.5" customHeight="1" x14ac:dyDescent="0.25">
      <c r="A3" s="105" t="s">
        <v>66</v>
      </c>
      <c r="B3" s="106"/>
      <c r="C3" s="106"/>
      <c r="D3" s="106"/>
      <c r="E3" s="107"/>
      <c r="F3" s="100">
        <v>80352428</v>
      </c>
      <c r="G3" s="101"/>
      <c r="H3" s="102"/>
      <c r="I3" s="63" t="s">
        <v>67</v>
      </c>
      <c r="J3" s="64"/>
      <c r="K3" s="64"/>
      <c r="L3" s="103"/>
    </row>
    <row r="4" spans="1:18" ht="25.5" customHeight="1" x14ac:dyDescent="0.25">
      <c r="A4" s="66" t="s">
        <v>65</v>
      </c>
      <c r="B4" s="67"/>
      <c r="C4" s="67"/>
      <c r="D4" s="67"/>
      <c r="E4" s="68"/>
      <c r="F4" s="60" t="s">
        <v>64</v>
      </c>
      <c r="G4" s="61"/>
      <c r="H4" s="61"/>
      <c r="I4" s="61"/>
      <c r="J4" s="61"/>
      <c r="K4" s="61"/>
      <c r="L4" s="62"/>
    </row>
    <row r="5" spans="1:18" ht="25.5" customHeight="1" x14ac:dyDescent="0.25">
      <c r="A5" s="69">
        <v>11871</v>
      </c>
      <c r="B5" s="69"/>
      <c r="C5" s="69"/>
      <c r="D5" s="69"/>
      <c r="E5" s="69"/>
      <c r="F5" s="63">
        <v>11871</v>
      </c>
      <c r="G5" s="64"/>
      <c r="H5" s="64"/>
      <c r="I5" s="64"/>
      <c r="J5" s="64"/>
      <c r="K5" s="64"/>
      <c r="L5" s="65"/>
    </row>
    <row r="6" spans="1:18" s="2" customFormat="1" ht="29.25" customHeight="1" x14ac:dyDescent="0.25">
      <c r="A6" s="154" t="s">
        <v>11</v>
      </c>
      <c r="B6" s="118"/>
      <c r="C6" s="119"/>
      <c r="D6" s="118" t="s">
        <v>10</v>
      </c>
      <c r="E6" s="118"/>
      <c r="F6" s="119"/>
      <c r="G6" s="117" t="s">
        <v>25</v>
      </c>
      <c r="H6" s="118"/>
      <c r="I6" s="118"/>
      <c r="J6" s="119"/>
      <c r="K6" s="118" t="s">
        <v>9</v>
      </c>
      <c r="L6" s="120"/>
      <c r="M6" s="146"/>
      <c r="N6" s="146"/>
      <c r="O6" s="146"/>
      <c r="P6" s="146"/>
      <c r="Q6" s="146"/>
      <c r="R6" s="146"/>
    </row>
    <row r="7" spans="1:18" x14ac:dyDescent="0.25">
      <c r="A7" s="150">
        <v>44927</v>
      </c>
      <c r="B7" s="151"/>
      <c r="C7" s="152"/>
      <c r="D7" s="153">
        <v>45657</v>
      </c>
      <c r="E7" s="151"/>
      <c r="F7" s="152"/>
      <c r="G7" s="121">
        <v>45672</v>
      </c>
      <c r="H7" s="122"/>
      <c r="I7" s="122"/>
      <c r="J7" s="123"/>
      <c r="K7" s="124" t="s">
        <v>56</v>
      </c>
      <c r="L7" s="125"/>
    </row>
    <row r="8" spans="1:18" ht="30.75" customHeight="1" x14ac:dyDescent="0.25">
      <c r="A8" s="147" t="s">
        <v>43</v>
      </c>
      <c r="B8" s="148"/>
      <c r="C8" s="148"/>
      <c r="D8" s="148"/>
      <c r="E8" s="148"/>
      <c r="F8" s="148"/>
      <c r="G8" s="148"/>
      <c r="H8" s="148"/>
      <c r="I8" s="148"/>
      <c r="J8" s="148"/>
      <c r="K8" s="148"/>
      <c r="L8" s="149"/>
    </row>
    <row r="9" spans="1:18" ht="36" customHeight="1" x14ac:dyDescent="0.25">
      <c r="A9" s="135"/>
      <c r="B9" s="136"/>
      <c r="C9" s="136"/>
      <c r="D9" s="136"/>
      <c r="E9" s="136"/>
      <c r="F9" s="136"/>
      <c r="G9" s="136"/>
      <c r="H9" s="136"/>
      <c r="I9" s="136"/>
      <c r="J9" s="136"/>
      <c r="K9" s="136"/>
      <c r="L9" s="137"/>
    </row>
    <row r="10" spans="1:18" ht="30.75" customHeight="1" x14ac:dyDescent="0.25">
      <c r="A10" s="70" t="s">
        <v>38</v>
      </c>
      <c r="B10" s="61"/>
      <c r="C10" s="61"/>
      <c r="D10" s="61"/>
      <c r="E10" s="61"/>
      <c r="F10" s="61"/>
      <c r="G10" s="61"/>
      <c r="H10" s="61"/>
      <c r="I10" s="61"/>
      <c r="J10" s="61"/>
      <c r="K10" s="61"/>
      <c r="L10" s="62"/>
    </row>
    <row r="11" spans="1:18" x14ac:dyDescent="0.25">
      <c r="A11" s="70" t="s">
        <v>33</v>
      </c>
      <c r="B11" s="82"/>
      <c r="C11" s="71" t="s">
        <v>94</v>
      </c>
      <c r="D11" s="72"/>
      <c r="E11" s="72"/>
      <c r="F11" s="72"/>
      <c r="G11" s="72"/>
      <c r="H11" s="72"/>
      <c r="I11" s="72"/>
      <c r="J11" s="72"/>
      <c r="K11" s="72"/>
      <c r="L11" s="73"/>
    </row>
    <row r="12" spans="1:18" x14ac:dyDescent="0.25">
      <c r="A12" s="70" t="s">
        <v>34</v>
      </c>
      <c r="B12" s="82"/>
      <c r="C12" s="71" t="s">
        <v>95</v>
      </c>
      <c r="D12" s="72"/>
      <c r="E12" s="72"/>
      <c r="F12" s="72"/>
      <c r="G12" s="72"/>
      <c r="H12" s="72"/>
      <c r="I12" s="72"/>
      <c r="J12" s="72"/>
      <c r="K12" s="72"/>
      <c r="L12" s="73"/>
    </row>
    <row r="13" spans="1:18" x14ac:dyDescent="0.25">
      <c r="A13" s="70" t="s">
        <v>35</v>
      </c>
      <c r="B13" s="82"/>
      <c r="C13" s="74" t="s">
        <v>96</v>
      </c>
      <c r="D13" s="75"/>
      <c r="E13" s="75"/>
      <c r="F13" s="75"/>
      <c r="G13" s="75"/>
      <c r="H13" s="75"/>
      <c r="I13" s="75"/>
      <c r="J13" s="75"/>
      <c r="K13" s="75"/>
      <c r="L13" s="76"/>
    </row>
    <row r="14" spans="1:18" x14ac:dyDescent="0.25">
      <c r="A14" s="70" t="s">
        <v>36</v>
      </c>
      <c r="B14" s="82"/>
      <c r="C14" s="77" t="s">
        <v>97</v>
      </c>
      <c r="D14" s="78"/>
      <c r="E14" s="78"/>
      <c r="F14" s="78"/>
      <c r="G14" s="78"/>
      <c r="H14" s="78"/>
      <c r="I14" s="78"/>
      <c r="J14" s="78"/>
      <c r="K14" s="78"/>
      <c r="L14" s="79"/>
    </row>
    <row r="15" spans="1:18" ht="15.75" customHeight="1" thickBot="1" x14ac:dyDescent="0.3">
      <c r="A15" s="80" t="s">
        <v>37</v>
      </c>
      <c r="B15" s="81"/>
      <c r="C15" s="143" t="s">
        <v>95</v>
      </c>
      <c r="D15" s="144"/>
      <c r="E15" s="144"/>
      <c r="F15" s="144"/>
      <c r="G15" s="144"/>
      <c r="H15" s="144"/>
      <c r="I15" s="144"/>
      <c r="J15" s="144"/>
      <c r="K15" s="144"/>
      <c r="L15" s="145"/>
    </row>
    <row r="16" spans="1:18" ht="40.5" customHeight="1" x14ac:dyDescent="0.25">
      <c r="A16" s="138" t="s">
        <v>8</v>
      </c>
      <c r="B16" s="139"/>
      <c r="C16" s="139" t="s">
        <v>7</v>
      </c>
      <c r="D16" s="139"/>
      <c r="E16" s="139"/>
      <c r="F16" s="140"/>
      <c r="G16" s="141" t="s">
        <v>6</v>
      </c>
      <c r="H16" s="139"/>
      <c r="I16" s="139" t="s">
        <v>5</v>
      </c>
      <c r="J16" s="139"/>
      <c r="K16" s="139"/>
      <c r="L16" s="142"/>
    </row>
    <row r="17" spans="1:12" s="40" customFormat="1" ht="38.1" customHeight="1" x14ac:dyDescent="0.25">
      <c r="A17" s="129" t="s">
        <v>98</v>
      </c>
      <c r="B17" s="130"/>
      <c r="C17" s="130"/>
      <c r="D17" s="130"/>
      <c r="E17" s="130"/>
      <c r="F17" s="131"/>
      <c r="G17" s="132" t="s">
        <v>99</v>
      </c>
      <c r="H17" s="133"/>
      <c r="I17" s="133"/>
      <c r="J17" s="133"/>
      <c r="K17" s="133"/>
      <c r="L17" s="134"/>
    </row>
    <row r="18" spans="1:12" s="40" customFormat="1" ht="37.5" customHeight="1" x14ac:dyDescent="0.25">
      <c r="A18" s="129" t="s">
        <v>100</v>
      </c>
      <c r="B18" s="130"/>
      <c r="C18" s="130"/>
      <c r="D18" s="130"/>
      <c r="E18" s="130"/>
      <c r="F18" s="131"/>
      <c r="G18" s="132" t="s">
        <v>101</v>
      </c>
      <c r="H18" s="133"/>
      <c r="I18" s="133"/>
      <c r="J18" s="133"/>
      <c r="K18" s="133"/>
      <c r="L18" s="134"/>
    </row>
    <row r="19" spans="1:12" s="40" customFormat="1" ht="30" customHeight="1" x14ac:dyDescent="0.25">
      <c r="A19" s="126" t="s">
        <v>4</v>
      </c>
      <c r="B19" s="127"/>
      <c r="C19" s="127"/>
      <c r="D19" s="127"/>
      <c r="E19" s="127"/>
      <c r="F19" s="127"/>
      <c r="G19" s="127"/>
      <c r="H19" s="127"/>
      <c r="I19" s="127"/>
      <c r="J19" s="127"/>
      <c r="K19" s="127"/>
      <c r="L19" s="128"/>
    </row>
    <row r="20" spans="1:12" s="40" customFormat="1" ht="30" customHeight="1" x14ac:dyDescent="0.25">
      <c r="A20" s="108" t="s">
        <v>102</v>
      </c>
      <c r="B20" s="109"/>
      <c r="C20" s="109"/>
      <c r="D20" s="109"/>
      <c r="E20" s="109"/>
      <c r="F20" s="109"/>
      <c r="G20" s="109"/>
      <c r="H20" s="109"/>
      <c r="I20" s="109"/>
      <c r="J20" s="109"/>
      <c r="K20" s="109"/>
      <c r="L20" s="110"/>
    </row>
    <row r="21" spans="1:12" s="40" customFormat="1" ht="30" customHeight="1" x14ac:dyDescent="0.25">
      <c r="A21" s="111" t="s">
        <v>3</v>
      </c>
      <c r="B21" s="112"/>
      <c r="C21" s="112"/>
      <c r="D21" s="112"/>
      <c r="E21" s="112"/>
      <c r="F21" s="112"/>
      <c r="G21" s="112"/>
      <c r="H21" s="112"/>
      <c r="I21" s="112"/>
      <c r="J21" s="112"/>
      <c r="K21" s="112"/>
      <c r="L21" s="113"/>
    </row>
    <row r="22" spans="1:12" s="40" customFormat="1" ht="36" customHeight="1" x14ac:dyDescent="0.25">
      <c r="A22" s="114" t="s">
        <v>103</v>
      </c>
      <c r="B22" s="115"/>
      <c r="C22" s="115"/>
      <c r="D22" s="115"/>
      <c r="E22" s="115"/>
      <c r="F22" s="115"/>
      <c r="G22" s="115"/>
      <c r="H22" s="115"/>
      <c r="I22" s="115"/>
      <c r="J22" s="115"/>
      <c r="K22" s="115"/>
      <c r="L22" s="116"/>
    </row>
    <row r="23" spans="1:12" x14ac:dyDescent="0.25">
      <c r="A23" s="90" t="s">
        <v>22</v>
      </c>
      <c r="B23" s="91"/>
      <c r="C23" s="91"/>
      <c r="D23" s="91"/>
      <c r="E23" s="91"/>
      <c r="F23" s="92" t="s">
        <v>0</v>
      </c>
      <c r="G23" s="93"/>
      <c r="H23" s="93"/>
      <c r="I23" s="93"/>
      <c r="J23" s="94"/>
      <c r="K23" s="95" t="s">
        <v>1</v>
      </c>
      <c r="L23" s="96"/>
    </row>
    <row r="24" spans="1:12" ht="14.4" thickBot="1" x14ac:dyDescent="0.3">
      <c r="A24" s="83" t="str">
        <f>C11</f>
        <v>MARKO ANI</v>
      </c>
      <c r="B24" s="84"/>
      <c r="C24" s="84"/>
      <c r="D24" s="84"/>
      <c r="E24" s="84"/>
      <c r="F24" s="85" t="s">
        <v>2</v>
      </c>
      <c r="G24" s="86"/>
      <c r="H24" s="86"/>
      <c r="I24" s="86"/>
      <c r="J24" s="87"/>
      <c r="K24" s="88">
        <v>45670</v>
      </c>
      <c r="L24" s="89"/>
    </row>
  </sheetData>
  <mergeCells count="48">
    <mergeCell ref="M6:R6"/>
    <mergeCell ref="A8:L8"/>
    <mergeCell ref="A7:C7"/>
    <mergeCell ref="D7:F7"/>
    <mergeCell ref="A6:C6"/>
    <mergeCell ref="D6:F6"/>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F2:H2"/>
    <mergeCell ref="F3:H3"/>
    <mergeCell ref="I2:L2"/>
    <mergeCell ref="I3:L3"/>
    <mergeCell ref="A2:E2"/>
    <mergeCell ref="A3:E3"/>
    <mergeCell ref="A24:E24"/>
    <mergeCell ref="F24:J24"/>
    <mergeCell ref="K24:L24"/>
    <mergeCell ref="A23:E23"/>
    <mergeCell ref="F23:J23"/>
    <mergeCell ref="K23:L23"/>
    <mergeCell ref="C11:L11"/>
    <mergeCell ref="C12:L1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D22B780A-21BF-44A6-B291-3A118F718300}"/>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tabSelected="1" view="pageLayout" topLeftCell="C33" zoomScale="70" zoomScaleNormal="100" zoomScalePageLayoutView="70" workbookViewId="0">
      <selection activeCell="L12" sqref="L12"/>
    </sheetView>
  </sheetViews>
  <sheetFormatPr defaultColWidth="9.21875" defaultRowHeight="13.8" x14ac:dyDescent="0.25"/>
  <cols>
    <col min="1" max="1" width="21.44140625" style="5" hidden="1" customWidth="1"/>
    <col min="2" max="2" width="36.77734375" style="8" hidden="1" customWidth="1"/>
    <col min="3" max="3" width="27" style="8" customWidth="1"/>
    <col min="4" max="4" width="17.77734375" style="7" customWidth="1"/>
    <col min="5" max="5" width="12.77734375" style="13" customWidth="1"/>
    <col min="6" max="7" width="14.77734375" style="12" customWidth="1"/>
    <col min="8" max="8" width="12.77734375" style="12" customWidth="1"/>
    <col min="9" max="9" width="13.21875" style="12" customWidth="1"/>
    <col min="10" max="10" width="26.21875" style="7" customWidth="1"/>
    <col min="11" max="11" width="36.77734375" style="7" customWidth="1"/>
    <col min="12" max="13" width="12.77734375" style="12" customWidth="1"/>
    <col min="14" max="14" width="13.77734375" style="12" customWidth="1"/>
    <col min="15" max="15" width="14.21875" style="13" bestFit="1" customWidth="1"/>
    <col min="16" max="16" width="11.21875" style="12" bestFit="1" customWidth="1"/>
    <col min="17" max="17" width="11.21875" style="12" customWidth="1"/>
    <col min="18" max="18" width="36.77734375" style="7" customWidth="1"/>
    <col min="19" max="41" width="12.77734375" style="5" customWidth="1"/>
    <col min="42" max="16384" width="9.21875" style="5"/>
  </cols>
  <sheetData>
    <row r="1" spans="1:18" ht="15.6" x14ac:dyDescent="0.3">
      <c r="C1" s="15" t="s">
        <v>53</v>
      </c>
      <c r="D1" s="8"/>
      <c r="E1" s="8"/>
      <c r="F1" s="7"/>
      <c r="G1" s="7"/>
      <c r="H1" s="13"/>
    </row>
    <row r="2" spans="1:18" ht="15.6" x14ac:dyDescent="0.3">
      <c r="C2" s="15" t="s">
        <v>29</v>
      </c>
      <c r="D2" s="8"/>
      <c r="E2" s="8"/>
      <c r="F2" s="7"/>
      <c r="G2" s="7"/>
      <c r="H2" s="13"/>
    </row>
    <row r="3" spans="1:18" x14ac:dyDescent="0.25">
      <c r="C3" s="190" t="s">
        <v>14</v>
      </c>
      <c r="D3" s="191"/>
      <c r="E3" s="192"/>
      <c r="F3" s="187" t="s">
        <v>30</v>
      </c>
      <c r="G3" s="188"/>
      <c r="H3" s="188"/>
      <c r="I3" s="189"/>
    </row>
    <row r="4" spans="1:18" x14ac:dyDescent="0.25">
      <c r="C4" s="184" t="str">
        <f>IF('Lisa 1 Tegevusaruanne'!A3=0,"",'Lisa 1 Tegevusaruanne'!A3)</f>
        <v>MTÜ VALGJÄRVE VABATAHTLIK PÄÄSTESELTS</v>
      </c>
      <c r="D4" s="185"/>
      <c r="E4" s="186"/>
      <c r="F4" s="181" t="str">
        <f>IF('Lisa 1 Tegevusaruanne'!I3=0,"",'Lisa 1 Tegevusaruanne'!I3)</f>
        <v>6.4-2.3/258ML</v>
      </c>
      <c r="G4" s="182"/>
      <c r="H4" s="182"/>
      <c r="I4" s="183"/>
    </row>
    <row r="5" spans="1:18" ht="41.4" x14ac:dyDescent="0.25">
      <c r="C5" s="30" t="s">
        <v>39</v>
      </c>
      <c r="D5" s="29" t="s">
        <v>40</v>
      </c>
      <c r="E5" s="28" t="s">
        <v>41</v>
      </c>
      <c r="F5" s="169" t="s">
        <v>42</v>
      </c>
      <c r="G5" s="170"/>
      <c r="H5" s="170"/>
      <c r="I5" s="171"/>
    </row>
    <row r="6" spans="1:18" x14ac:dyDescent="0.25">
      <c r="A6" s="19"/>
      <c r="B6" s="20"/>
      <c r="C6" s="16">
        <f>'Lisa 1 Tegevusaruanne'!A7</f>
        <v>44927</v>
      </c>
      <c r="D6" s="17">
        <f>'Lisa 1 Tegevusaruanne'!D7</f>
        <v>45657</v>
      </c>
      <c r="E6" s="18">
        <f>'Lisa 1 Tegevusaruanne'!G7</f>
        <v>45672</v>
      </c>
      <c r="F6" s="193" t="str">
        <f>'Lisa 1 Tegevusaruanne'!K7</f>
        <v>01.01.23-31.12.23</v>
      </c>
      <c r="G6" s="193"/>
      <c r="H6" s="193"/>
      <c r="I6" s="194"/>
    </row>
    <row r="7" spans="1:18" ht="30" customHeight="1" x14ac:dyDescent="0.25">
      <c r="A7" s="195" t="s">
        <v>27</v>
      </c>
      <c r="B7" s="196"/>
      <c r="C7" s="21" t="s">
        <v>26</v>
      </c>
      <c r="D7" s="202" t="s">
        <v>24</v>
      </c>
      <c r="E7" s="157"/>
      <c r="F7" s="203"/>
      <c r="G7" s="203"/>
      <c r="H7" s="203"/>
      <c r="I7" s="203"/>
      <c r="J7" s="157"/>
      <c r="K7" s="157"/>
      <c r="L7" s="203"/>
      <c r="M7" s="203"/>
      <c r="N7" s="204"/>
      <c r="O7" s="157" t="s">
        <v>49</v>
      </c>
      <c r="P7" s="157"/>
      <c r="Q7" s="157"/>
      <c r="R7" s="158"/>
    </row>
    <row r="8" spans="1:18" ht="50.25" customHeight="1" x14ac:dyDescent="0.25">
      <c r="A8" s="48"/>
      <c r="B8" s="49"/>
      <c r="C8" s="169" t="s">
        <v>61</v>
      </c>
      <c r="D8" s="170"/>
      <c r="E8" s="171"/>
      <c r="F8" s="163" t="s">
        <v>45</v>
      </c>
      <c r="G8" s="164"/>
      <c r="H8" s="164"/>
      <c r="I8" s="165"/>
      <c r="J8" s="172" t="s">
        <v>61</v>
      </c>
      <c r="K8" s="173"/>
      <c r="L8" s="163" t="s">
        <v>50</v>
      </c>
      <c r="M8" s="164"/>
      <c r="N8" s="165"/>
      <c r="O8" s="174" t="s">
        <v>61</v>
      </c>
      <c r="P8" s="175"/>
      <c r="Q8" s="175"/>
      <c r="R8" s="176"/>
    </row>
    <row r="9" spans="1:18" s="27" customFormat="1" ht="55.2" x14ac:dyDescent="0.25">
      <c r="A9" s="22" t="s">
        <v>15</v>
      </c>
      <c r="B9" s="23" t="s">
        <v>16</v>
      </c>
      <c r="C9" s="23" t="s">
        <v>16</v>
      </c>
      <c r="D9" s="24" t="s">
        <v>17</v>
      </c>
      <c r="E9" s="25" t="s">
        <v>18</v>
      </c>
      <c r="F9" s="58" t="s">
        <v>46</v>
      </c>
      <c r="G9" s="58" t="s">
        <v>59</v>
      </c>
      <c r="H9" s="58" t="s">
        <v>47</v>
      </c>
      <c r="I9" s="58" t="s">
        <v>57</v>
      </c>
      <c r="J9" s="24" t="s">
        <v>19</v>
      </c>
      <c r="K9" s="24" t="s">
        <v>55</v>
      </c>
      <c r="L9" s="58" t="s">
        <v>20</v>
      </c>
      <c r="M9" s="58" t="s">
        <v>58</v>
      </c>
      <c r="N9" s="58" t="s">
        <v>60</v>
      </c>
      <c r="O9" s="25" t="s">
        <v>31</v>
      </c>
      <c r="P9" s="26" t="s">
        <v>32</v>
      </c>
      <c r="Q9" s="26" t="s">
        <v>62</v>
      </c>
      <c r="R9" s="24" t="s">
        <v>21</v>
      </c>
    </row>
    <row r="10" spans="1:18" x14ac:dyDescent="0.25">
      <c r="A10" s="31" t="s">
        <v>28</v>
      </c>
      <c r="B10" s="9"/>
      <c r="C10" s="9" t="s">
        <v>91</v>
      </c>
      <c r="D10" s="6" t="s">
        <v>68</v>
      </c>
      <c r="E10" s="10">
        <v>45649</v>
      </c>
      <c r="F10" s="50"/>
      <c r="G10" s="50"/>
      <c r="H10" s="50"/>
      <c r="I10" s="50"/>
      <c r="J10" s="6" t="s">
        <v>69</v>
      </c>
      <c r="K10" s="6" t="s">
        <v>70</v>
      </c>
      <c r="L10" s="50">
        <v>444.09</v>
      </c>
      <c r="M10" s="50"/>
      <c r="N10" s="50">
        <f t="shared" ref="N10:N19" si="0">M10+L10</f>
        <v>444.09</v>
      </c>
      <c r="O10" s="10">
        <v>45655</v>
      </c>
      <c r="P10" s="11">
        <v>444.09</v>
      </c>
      <c r="Q10" s="11">
        <v>444.09</v>
      </c>
      <c r="R10" s="6"/>
    </row>
    <row r="11" spans="1:18" x14ac:dyDescent="0.25">
      <c r="A11" s="31"/>
      <c r="B11" s="9"/>
      <c r="C11" s="9" t="s">
        <v>92</v>
      </c>
      <c r="D11" s="6" t="s">
        <v>71</v>
      </c>
      <c r="E11" s="10">
        <v>45548</v>
      </c>
      <c r="F11" s="50"/>
      <c r="G11" s="50"/>
      <c r="H11" s="50">
        <f t="shared" ref="H11:H19" si="1">(G11+F11)*0.22</f>
        <v>0</v>
      </c>
      <c r="I11" s="50">
        <f t="shared" ref="I11:I19" si="2">(H11+G11+F11)</f>
        <v>0</v>
      </c>
      <c r="J11" s="6" t="s">
        <v>90</v>
      </c>
      <c r="K11" s="6" t="s">
        <v>72</v>
      </c>
      <c r="L11" s="50">
        <f>1991-465.14</f>
        <v>1525.8600000000001</v>
      </c>
      <c r="M11" s="50">
        <v>465.14</v>
      </c>
      <c r="N11" s="50">
        <f t="shared" si="0"/>
        <v>1991</v>
      </c>
      <c r="O11" s="10">
        <v>45551</v>
      </c>
      <c r="P11" s="11">
        <v>1991</v>
      </c>
      <c r="Q11" s="11">
        <v>1991</v>
      </c>
      <c r="R11" s="6"/>
    </row>
    <row r="12" spans="1:18" x14ac:dyDescent="0.25">
      <c r="A12" s="31"/>
      <c r="B12" s="9"/>
      <c r="C12" s="9" t="s">
        <v>91</v>
      </c>
      <c r="D12" s="6" t="s">
        <v>73</v>
      </c>
      <c r="E12" s="10">
        <v>45656</v>
      </c>
      <c r="F12" s="50"/>
      <c r="G12" s="50"/>
      <c r="H12" s="50">
        <f t="shared" si="1"/>
        <v>0</v>
      </c>
      <c r="I12" s="50">
        <f t="shared" si="2"/>
        <v>0</v>
      </c>
      <c r="J12" s="6" t="s">
        <v>74</v>
      </c>
      <c r="K12" s="6" t="s">
        <v>75</v>
      </c>
      <c r="L12" s="50">
        <v>3052.03</v>
      </c>
      <c r="M12" s="50"/>
      <c r="N12" s="50">
        <f t="shared" si="0"/>
        <v>3052.03</v>
      </c>
      <c r="O12" s="10">
        <v>45656</v>
      </c>
      <c r="P12" s="11">
        <v>3052.03</v>
      </c>
      <c r="Q12" s="11">
        <v>3052.03</v>
      </c>
      <c r="R12" s="6"/>
    </row>
    <row r="13" spans="1:18" x14ac:dyDescent="0.25">
      <c r="A13" s="31"/>
      <c r="B13" s="9"/>
      <c r="C13" s="9" t="s">
        <v>91</v>
      </c>
      <c r="D13" s="6" t="s">
        <v>79</v>
      </c>
      <c r="E13" s="10">
        <v>45649</v>
      </c>
      <c r="F13" s="50"/>
      <c r="G13" s="50"/>
      <c r="H13" s="50">
        <f t="shared" si="1"/>
        <v>0</v>
      </c>
      <c r="I13" s="50">
        <f t="shared" si="2"/>
        <v>0</v>
      </c>
      <c r="J13" s="6" t="s">
        <v>80</v>
      </c>
      <c r="K13" s="6" t="s">
        <v>81</v>
      </c>
      <c r="L13" s="50">
        <v>1889.78</v>
      </c>
      <c r="M13" s="50"/>
      <c r="N13" s="50">
        <f t="shared" si="0"/>
        <v>1889.78</v>
      </c>
      <c r="O13" s="10">
        <v>45655</v>
      </c>
      <c r="P13" s="11">
        <v>1889.78</v>
      </c>
      <c r="Q13" s="11">
        <v>1889.78</v>
      </c>
      <c r="R13" s="6"/>
    </row>
    <row r="14" spans="1:18" x14ac:dyDescent="0.25">
      <c r="A14" s="31"/>
      <c r="B14" s="9"/>
      <c r="C14" s="9" t="s">
        <v>91</v>
      </c>
      <c r="D14" s="6" t="s">
        <v>82</v>
      </c>
      <c r="E14" s="10">
        <v>45280</v>
      </c>
      <c r="F14" s="50"/>
      <c r="G14" s="50"/>
      <c r="H14" s="50">
        <f t="shared" si="1"/>
        <v>0</v>
      </c>
      <c r="I14" s="50">
        <f t="shared" si="2"/>
        <v>0</v>
      </c>
      <c r="J14" s="6" t="s">
        <v>83</v>
      </c>
      <c r="K14" s="6" t="s">
        <v>84</v>
      </c>
      <c r="L14" s="50">
        <v>2284.8000000000002</v>
      </c>
      <c r="M14" s="50"/>
      <c r="N14" s="50">
        <f t="shared" si="0"/>
        <v>2284.8000000000002</v>
      </c>
      <c r="O14" s="10">
        <v>45289</v>
      </c>
      <c r="P14" s="11">
        <v>2284.8000000000002</v>
      </c>
      <c r="Q14" s="11">
        <v>2284.8000000000002</v>
      </c>
      <c r="R14" s="6"/>
    </row>
    <row r="15" spans="1:18" x14ac:dyDescent="0.25">
      <c r="A15" s="31"/>
      <c r="B15" s="9"/>
      <c r="C15" s="9" t="s">
        <v>91</v>
      </c>
      <c r="D15" s="6" t="s">
        <v>76</v>
      </c>
      <c r="E15" s="10">
        <v>45217</v>
      </c>
      <c r="F15" s="50"/>
      <c r="G15" s="50"/>
      <c r="H15" s="50">
        <f t="shared" si="1"/>
        <v>0</v>
      </c>
      <c r="I15" s="50">
        <f t="shared" si="2"/>
        <v>0</v>
      </c>
      <c r="J15" s="6" t="s">
        <v>77</v>
      </c>
      <c r="K15" s="6" t="s">
        <v>78</v>
      </c>
      <c r="L15" s="50">
        <v>540</v>
      </c>
      <c r="M15" s="50"/>
      <c r="N15" s="50">
        <f t="shared" si="0"/>
        <v>540</v>
      </c>
      <c r="O15" s="10">
        <v>45222</v>
      </c>
      <c r="P15" s="11">
        <v>540</v>
      </c>
      <c r="Q15" s="11">
        <v>540</v>
      </c>
      <c r="R15" s="6"/>
    </row>
    <row r="16" spans="1:18" x14ac:dyDescent="0.25">
      <c r="A16" s="31"/>
      <c r="B16" s="9"/>
      <c r="C16" s="9" t="s">
        <v>93</v>
      </c>
      <c r="D16" s="6" t="s">
        <v>85</v>
      </c>
      <c r="E16" s="10">
        <v>45188</v>
      </c>
      <c r="F16" s="50"/>
      <c r="G16" s="50"/>
      <c r="H16" s="50">
        <f t="shared" si="1"/>
        <v>0</v>
      </c>
      <c r="I16" s="50">
        <f t="shared" si="2"/>
        <v>0</v>
      </c>
      <c r="J16" s="6" t="s">
        <v>86</v>
      </c>
      <c r="K16" s="6" t="s">
        <v>78</v>
      </c>
      <c r="L16" s="50">
        <v>1398</v>
      </c>
      <c r="M16" s="50"/>
      <c r="N16" s="50">
        <f t="shared" si="0"/>
        <v>1398</v>
      </c>
      <c r="O16" s="10">
        <v>45195</v>
      </c>
      <c r="P16" s="11">
        <v>1398</v>
      </c>
      <c r="Q16" s="11">
        <v>1398</v>
      </c>
      <c r="R16" s="6"/>
    </row>
    <row r="17" spans="1:18" x14ac:dyDescent="0.25">
      <c r="A17" s="31"/>
      <c r="B17" s="9"/>
      <c r="C17" s="9" t="s">
        <v>93</v>
      </c>
      <c r="D17" s="6" t="s">
        <v>87</v>
      </c>
      <c r="E17" s="10">
        <v>45188</v>
      </c>
      <c r="F17" s="50"/>
      <c r="G17" s="50"/>
      <c r="H17" s="50">
        <f t="shared" si="1"/>
        <v>0</v>
      </c>
      <c r="I17" s="50">
        <f t="shared" si="2"/>
        <v>0</v>
      </c>
      <c r="J17" s="6" t="s">
        <v>86</v>
      </c>
      <c r="K17" s="6" t="s">
        <v>78</v>
      </c>
      <c r="L17" s="50">
        <v>492.96</v>
      </c>
      <c r="M17" s="50"/>
      <c r="N17" s="50">
        <f t="shared" si="0"/>
        <v>492.96</v>
      </c>
      <c r="O17" s="10">
        <v>45195</v>
      </c>
      <c r="P17" s="11">
        <v>492.96</v>
      </c>
      <c r="Q17" s="11">
        <v>492.96</v>
      </c>
      <c r="R17" s="6"/>
    </row>
    <row r="18" spans="1:18" x14ac:dyDescent="0.25">
      <c r="A18" s="31"/>
      <c r="B18" s="9"/>
      <c r="C18" s="9" t="s">
        <v>93</v>
      </c>
      <c r="D18" s="6" t="s">
        <v>88</v>
      </c>
      <c r="E18" s="10">
        <v>45198</v>
      </c>
      <c r="F18" s="50"/>
      <c r="G18" s="50"/>
      <c r="H18" s="50">
        <f t="shared" si="1"/>
        <v>0</v>
      </c>
      <c r="I18" s="50">
        <f t="shared" si="2"/>
        <v>0</v>
      </c>
      <c r="J18" s="6" t="s">
        <v>86</v>
      </c>
      <c r="K18" s="6" t="s">
        <v>78</v>
      </c>
      <c r="L18" s="50">
        <v>157.08000000000001</v>
      </c>
      <c r="M18" s="50"/>
      <c r="N18" s="50">
        <f t="shared" si="0"/>
        <v>157.08000000000001</v>
      </c>
      <c r="O18" s="10">
        <v>45205</v>
      </c>
      <c r="P18" s="11">
        <v>157.08000000000001</v>
      </c>
      <c r="Q18" s="11">
        <v>157.08000000000001</v>
      </c>
      <c r="R18" s="6"/>
    </row>
    <row r="19" spans="1:18" x14ac:dyDescent="0.25">
      <c r="A19" s="31"/>
      <c r="B19" s="9"/>
      <c r="C19" s="9" t="s">
        <v>93</v>
      </c>
      <c r="D19" s="6" t="s">
        <v>89</v>
      </c>
      <c r="E19" s="10">
        <v>45219</v>
      </c>
      <c r="F19" s="50"/>
      <c r="G19" s="50"/>
      <c r="H19" s="50">
        <f t="shared" si="1"/>
        <v>0</v>
      </c>
      <c r="I19" s="50">
        <f t="shared" si="2"/>
        <v>0</v>
      </c>
      <c r="J19" s="6" t="s">
        <v>86</v>
      </c>
      <c r="K19" s="6" t="s">
        <v>78</v>
      </c>
      <c r="L19" s="50">
        <v>86.4</v>
      </c>
      <c r="M19" s="50"/>
      <c r="N19" s="50">
        <f t="shared" si="0"/>
        <v>86.4</v>
      </c>
      <c r="O19" s="10">
        <v>45222</v>
      </c>
      <c r="P19" s="11">
        <v>86.4</v>
      </c>
      <c r="Q19" s="11">
        <v>86.4</v>
      </c>
      <c r="R19" s="6"/>
    </row>
    <row r="20" spans="1:18" x14ac:dyDescent="0.25">
      <c r="A20" s="31" t="s">
        <v>23</v>
      </c>
      <c r="B20" s="9"/>
      <c r="C20" s="9"/>
      <c r="O20" s="10"/>
      <c r="P20" s="11"/>
      <c r="Q20" s="11"/>
      <c r="R20" s="6"/>
    </row>
    <row r="21" spans="1:18" x14ac:dyDescent="0.25">
      <c r="A21" s="31"/>
      <c r="B21" s="9"/>
      <c r="C21" s="9"/>
      <c r="D21" s="6"/>
      <c r="E21" s="10"/>
      <c r="F21" s="50"/>
      <c r="G21" s="50"/>
      <c r="H21" s="50">
        <f t="shared" ref="H21:H63" si="3">(G21+F21)*0.22</f>
        <v>0</v>
      </c>
      <c r="I21" s="50">
        <f t="shared" ref="I21:I62" si="4">(H21+G21+F21)</f>
        <v>0</v>
      </c>
      <c r="J21" s="6"/>
      <c r="K21" s="6"/>
      <c r="L21" s="50"/>
      <c r="M21" s="50"/>
      <c r="N21" s="50">
        <f t="shared" ref="N21:N62" si="5">M21+L21</f>
        <v>0</v>
      </c>
      <c r="O21" s="10"/>
      <c r="P21" s="11"/>
      <c r="Q21" s="11"/>
      <c r="R21" s="6"/>
    </row>
    <row r="22" spans="1:18" x14ac:dyDescent="0.25">
      <c r="A22" s="31"/>
      <c r="B22" s="9"/>
      <c r="C22" s="9"/>
      <c r="D22" s="6"/>
      <c r="E22" s="10"/>
      <c r="F22" s="50"/>
      <c r="G22" s="50"/>
      <c r="H22" s="50">
        <f t="shared" si="3"/>
        <v>0</v>
      </c>
      <c r="I22" s="50">
        <f t="shared" si="4"/>
        <v>0</v>
      </c>
      <c r="J22" s="6"/>
      <c r="K22" s="6"/>
      <c r="L22" s="50"/>
      <c r="M22" s="50"/>
      <c r="N22" s="50">
        <f t="shared" si="5"/>
        <v>0</v>
      </c>
      <c r="O22" s="10"/>
      <c r="P22" s="11"/>
      <c r="Q22" s="11"/>
      <c r="R22" s="6"/>
    </row>
    <row r="23" spans="1:18" x14ac:dyDescent="0.25">
      <c r="A23" s="31"/>
      <c r="B23" s="9"/>
      <c r="C23" s="9"/>
      <c r="D23" s="6"/>
      <c r="E23" s="10"/>
      <c r="F23" s="50"/>
      <c r="G23" s="50"/>
      <c r="H23" s="50">
        <f t="shared" si="3"/>
        <v>0</v>
      </c>
      <c r="I23" s="50">
        <f t="shared" si="4"/>
        <v>0</v>
      </c>
      <c r="J23" s="6"/>
      <c r="K23" s="6"/>
      <c r="L23" s="50"/>
      <c r="M23" s="50"/>
      <c r="N23" s="50">
        <f t="shared" si="5"/>
        <v>0</v>
      </c>
      <c r="O23" s="10"/>
      <c r="P23" s="11"/>
      <c r="Q23" s="11"/>
      <c r="R23" s="6"/>
    </row>
    <row r="24" spans="1:18" x14ac:dyDescent="0.25">
      <c r="A24" s="31"/>
      <c r="B24" s="9"/>
      <c r="C24" s="9"/>
      <c r="D24" s="6"/>
      <c r="E24" s="10"/>
      <c r="F24" s="50"/>
      <c r="G24" s="50"/>
      <c r="H24" s="50">
        <f t="shared" si="3"/>
        <v>0</v>
      </c>
      <c r="I24" s="50">
        <f t="shared" si="4"/>
        <v>0</v>
      </c>
      <c r="J24" s="6"/>
      <c r="K24" s="6"/>
      <c r="L24" s="50"/>
      <c r="M24" s="50"/>
      <c r="N24" s="50">
        <f t="shared" si="5"/>
        <v>0</v>
      </c>
      <c r="O24" s="10"/>
      <c r="P24" s="11"/>
      <c r="Q24" s="11"/>
      <c r="R24" s="6"/>
    </row>
    <row r="25" spans="1:18" x14ac:dyDescent="0.25">
      <c r="A25" s="31" t="s">
        <v>23</v>
      </c>
      <c r="B25" s="9"/>
      <c r="C25" s="9"/>
      <c r="D25" s="6"/>
      <c r="E25" s="10"/>
      <c r="F25" s="50"/>
      <c r="G25" s="50"/>
      <c r="H25" s="50">
        <f t="shared" si="3"/>
        <v>0</v>
      </c>
      <c r="I25" s="50">
        <f t="shared" si="4"/>
        <v>0</v>
      </c>
      <c r="J25" s="6"/>
      <c r="K25" s="6"/>
      <c r="L25" s="50"/>
      <c r="M25" s="50"/>
      <c r="N25" s="50">
        <f t="shared" si="5"/>
        <v>0</v>
      </c>
      <c r="O25" s="10"/>
      <c r="P25" s="11"/>
      <c r="Q25" s="11"/>
      <c r="R25" s="6"/>
    </row>
    <row r="26" spans="1:18" x14ac:dyDescent="0.25">
      <c r="A26" s="31"/>
      <c r="B26" s="9"/>
      <c r="C26" s="9"/>
      <c r="D26" s="6"/>
      <c r="E26" s="10"/>
      <c r="F26" s="50"/>
      <c r="G26" s="50"/>
      <c r="H26" s="50">
        <f t="shared" si="3"/>
        <v>0</v>
      </c>
      <c r="I26" s="50">
        <f t="shared" si="4"/>
        <v>0</v>
      </c>
      <c r="J26" s="6"/>
      <c r="K26" s="6"/>
      <c r="L26" s="50"/>
      <c r="M26" s="50"/>
      <c r="N26" s="50">
        <f t="shared" si="5"/>
        <v>0</v>
      </c>
      <c r="O26" s="10"/>
      <c r="P26" s="11"/>
      <c r="Q26" s="11"/>
      <c r="R26" s="6"/>
    </row>
    <row r="27" spans="1:18" x14ac:dyDescent="0.25">
      <c r="A27" s="31"/>
      <c r="B27" s="9"/>
      <c r="C27" s="9"/>
      <c r="D27" s="6"/>
      <c r="E27" s="10"/>
      <c r="F27" s="50"/>
      <c r="G27" s="50"/>
      <c r="H27" s="50">
        <f t="shared" si="3"/>
        <v>0</v>
      </c>
      <c r="I27" s="50">
        <f t="shared" si="4"/>
        <v>0</v>
      </c>
      <c r="J27" s="6"/>
      <c r="K27" s="6"/>
      <c r="L27" s="50"/>
      <c r="M27" s="50"/>
      <c r="N27" s="50">
        <f t="shared" si="5"/>
        <v>0</v>
      </c>
      <c r="O27" s="10"/>
      <c r="P27" s="11"/>
      <c r="Q27" s="11"/>
      <c r="R27" s="6"/>
    </row>
    <row r="28" spans="1:18" x14ac:dyDescent="0.25">
      <c r="A28" s="31"/>
      <c r="B28" s="9"/>
      <c r="C28" s="9"/>
      <c r="D28" s="6"/>
      <c r="E28" s="10"/>
      <c r="F28" s="50"/>
      <c r="G28" s="50"/>
      <c r="H28" s="50">
        <f t="shared" si="3"/>
        <v>0</v>
      </c>
      <c r="I28" s="50">
        <f t="shared" si="4"/>
        <v>0</v>
      </c>
      <c r="J28" s="6"/>
      <c r="K28" s="6"/>
      <c r="L28" s="50"/>
      <c r="M28" s="50"/>
      <c r="N28" s="50">
        <f t="shared" si="5"/>
        <v>0</v>
      </c>
      <c r="O28" s="10"/>
      <c r="P28" s="11"/>
      <c r="Q28" s="11"/>
      <c r="R28" s="6"/>
    </row>
    <row r="29" spans="1:18" x14ac:dyDescent="0.25">
      <c r="A29" s="31"/>
      <c r="B29" s="9"/>
      <c r="C29" s="9"/>
      <c r="D29" s="6"/>
      <c r="E29" s="10"/>
      <c r="F29" s="50"/>
      <c r="G29" s="50"/>
      <c r="H29" s="50">
        <f t="shared" si="3"/>
        <v>0</v>
      </c>
      <c r="I29" s="50">
        <f t="shared" si="4"/>
        <v>0</v>
      </c>
      <c r="J29" s="6"/>
      <c r="K29" s="6"/>
      <c r="L29" s="50"/>
      <c r="M29" s="50"/>
      <c r="N29" s="50">
        <f t="shared" si="5"/>
        <v>0</v>
      </c>
      <c r="O29" s="10"/>
      <c r="P29" s="11"/>
      <c r="Q29" s="11"/>
      <c r="R29" s="6"/>
    </row>
    <row r="30" spans="1:18" x14ac:dyDescent="0.25">
      <c r="A30" s="31"/>
      <c r="B30" s="9"/>
      <c r="C30" s="9"/>
      <c r="D30" s="6"/>
      <c r="E30" s="10"/>
      <c r="F30" s="50"/>
      <c r="G30" s="50"/>
      <c r="H30" s="50">
        <f t="shared" si="3"/>
        <v>0</v>
      </c>
      <c r="I30" s="50">
        <f t="shared" si="4"/>
        <v>0</v>
      </c>
      <c r="J30" s="6"/>
      <c r="K30" s="6"/>
      <c r="L30" s="50"/>
      <c r="M30" s="50"/>
      <c r="N30" s="50">
        <f t="shared" si="5"/>
        <v>0</v>
      </c>
      <c r="O30" s="10"/>
      <c r="P30" s="11"/>
      <c r="Q30" s="11"/>
      <c r="R30" s="6"/>
    </row>
    <row r="31" spans="1:18" x14ac:dyDescent="0.25">
      <c r="A31" s="31"/>
      <c r="B31" s="9"/>
      <c r="C31" s="9"/>
      <c r="D31" s="6"/>
      <c r="E31" s="10"/>
      <c r="F31" s="50"/>
      <c r="G31" s="50"/>
      <c r="H31" s="50">
        <f t="shared" si="3"/>
        <v>0</v>
      </c>
      <c r="I31" s="50">
        <f t="shared" si="4"/>
        <v>0</v>
      </c>
      <c r="J31" s="6"/>
      <c r="K31" s="6"/>
      <c r="L31" s="50"/>
      <c r="M31" s="50"/>
      <c r="N31" s="50">
        <f t="shared" si="5"/>
        <v>0</v>
      </c>
      <c r="O31" s="10"/>
      <c r="P31" s="11"/>
      <c r="Q31" s="11"/>
      <c r="R31" s="6"/>
    </row>
    <row r="32" spans="1:18" x14ac:dyDescent="0.25">
      <c r="A32" s="31"/>
      <c r="B32" s="9"/>
      <c r="C32" s="9"/>
      <c r="D32" s="6"/>
      <c r="E32" s="10"/>
      <c r="F32" s="50"/>
      <c r="G32" s="50"/>
      <c r="H32" s="50">
        <f t="shared" si="3"/>
        <v>0</v>
      </c>
      <c r="I32" s="50">
        <f t="shared" si="4"/>
        <v>0</v>
      </c>
      <c r="J32" s="6"/>
      <c r="K32" s="6"/>
      <c r="L32" s="50"/>
      <c r="M32" s="50"/>
      <c r="N32" s="50">
        <f t="shared" si="5"/>
        <v>0</v>
      </c>
      <c r="O32" s="10"/>
      <c r="P32" s="11"/>
      <c r="Q32" s="11"/>
      <c r="R32" s="6"/>
    </row>
    <row r="33" spans="1:18" x14ac:dyDescent="0.25">
      <c r="A33" s="31"/>
      <c r="B33" s="9"/>
      <c r="C33" s="9"/>
      <c r="D33" s="6"/>
      <c r="E33" s="10"/>
      <c r="F33" s="50"/>
      <c r="G33" s="50"/>
      <c r="H33" s="50">
        <f t="shared" si="3"/>
        <v>0</v>
      </c>
      <c r="I33" s="50">
        <f t="shared" si="4"/>
        <v>0</v>
      </c>
      <c r="J33" s="6"/>
      <c r="K33" s="6"/>
      <c r="L33" s="50"/>
      <c r="M33" s="50"/>
      <c r="N33" s="50">
        <f t="shared" si="5"/>
        <v>0</v>
      </c>
      <c r="O33" s="10"/>
      <c r="P33" s="11"/>
      <c r="Q33" s="11"/>
      <c r="R33" s="6"/>
    </row>
    <row r="34" spans="1:18" x14ac:dyDescent="0.25">
      <c r="A34" s="31"/>
      <c r="B34" s="9"/>
      <c r="C34" s="9"/>
      <c r="D34" s="6"/>
      <c r="E34" s="10"/>
      <c r="F34" s="50"/>
      <c r="G34" s="50"/>
      <c r="H34" s="50">
        <f t="shared" si="3"/>
        <v>0</v>
      </c>
      <c r="I34" s="50">
        <f t="shared" si="4"/>
        <v>0</v>
      </c>
      <c r="J34" s="6"/>
      <c r="K34" s="6"/>
      <c r="L34" s="50"/>
      <c r="M34" s="50"/>
      <c r="N34" s="50">
        <f t="shared" si="5"/>
        <v>0</v>
      </c>
      <c r="O34" s="10"/>
      <c r="P34" s="11"/>
      <c r="Q34" s="11"/>
      <c r="R34" s="6"/>
    </row>
    <row r="35" spans="1:18" x14ac:dyDescent="0.25">
      <c r="A35" s="31"/>
      <c r="B35" s="9"/>
      <c r="C35" s="9"/>
      <c r="D35" s="6"/>
      <c r="E35" s="10"/>
      <c r="F35" s="50"/>
      <c r="G35" s="50"/>
      <c r="H35" s="50">
        <f t="shared" si="3"/>
        <v>0</v>
      </c>
      <c r="I35" s="50">
        <f t="shared" si="4"/>
        <v>0</v>
      </c>
      <c r="J35" s="6"/>
      <c r="K35" s="6"/>
      <c r="L35" s="50"/>
      <c r="M35" s="50"/>
      <c r="N35" s="50">
        <f t="shared" si="5"/>
        <v>0</v>
      </c>
      <c r="O35" s="10"/>
      <c r="P35" s="11"/>
      <c r="Q35" s="11"/>
      <c r="R35" s="6"/>
    </row>
    <row r="36" spans="1:18" x14ac:dyDescent="0.25">
      <c r="A36" s="31"/>
      <c r="B36" s="9"/>
      <c r="C36" s="9"/>
      <c r="D36" s="6"/>
      <c r="E36" s="10"/>
      <c r="F36" s="50"/>
      <c r="G36" s="50"/>
      <c r="H36" s="50">
        <f t="shared" si="3"/>
        <v>0</v>
      </c>
      <c r="I36" s="50">
        <f t="shared" si="4"/>
        <v>0</v>
      </c>
      <c r="J36" s="6"/>
      <c r="K36" s="6"/>
      <c r="L36" s="50"/>
      <c r="M36" s="50"/>
      <c r="N36" s="50">
        <f t="shared" si="5"/>
        <v>0</v>
      </c>
      <c r="O36" s="10"/>
      <c r="P36" s="11"/>
      <c r="Q36" s="11"/>
      <c r="R36" s="6"/>
    </row>
    <row r="37" spans="1:18" x14ac:dyDescent="0.25">
      <c r="A37" s="31"/>
      <c r="B37" s="9"/>
      <c r="C37" s="9"/>
      <c r="D37" s="6"/>
      <c r="E37" s="10"/>
      <c r="F37" s="50"/>
      <c r="G37" s="50"/>
      <c r="H37" s="50">
        <f t="shared" si="3"/>
        <v>0</v>
      </c>
      <c r="I37" s="50">
        <f t="shared" si="4"/>
        <v>0</v>
      </c>
      <c r="J37" s="6"/>
      <c r="K37" s="6"/>
      <c r="L37" s="50"/>
      <c r="M37" s="50"/>
      <c r="N37" s="50">
        <f t="shared" si="5"/>
        <v>0</v>
      </c>
      <c r="O37" s="10"/>
      <c r="P37" s="11"/>
      <c r="Q37" s="11"/>
      <c r="R37" s="6"/>
    </row>
    <row r="38" spans="1:18" x14ac:dyDescent="0.25">
      <c r="A38" s="31"/>
      <c r="B38" s="9"/>
      <c r="C38" s="9"/>
      <c r="D38" s="6"/>
      <c r="E38" s="10"/>
      <c r="F38" s="50"/>
      <c r="G38" s="50"/>
      <c r="H38" s="50">
        <f t="shared" si="3"/>
        <v>0</v>
      </c>
      <c r="I38" s="50">
        <f t="shared" si="4"/>
        <v>0</v>
      </c>
      <c r="J38" s="6"/>
      <c r="K38" s="6"/>
      <c r="L38" s="50"/>
      <c r="M38" s="50"/>
      <c r="N38" s="50">
        <f t="shared" si="5"/>
        <v>0</v>
      </c>
      <c r="O38" s="10"/>
      <c r="P38" s="11"/>
      <c r="Q38" s="11"/>
      <c r="R38" s="6"/>
    </row>
    <row r="39" spans="1:18" x14ac:dyDescent="0.25">
      <c r="A39" s="31"/>
      <c r="B39" s="9"/>
      <c r="C39" s="9"/>
      <c r="D39" s="6"/>
      <c r="E39" s="10"/>
      <c r="F39" s="50"/>
      <c r="G39" s="50"/>
      <c r="H39" s="50">
        <f t="shared" si="3"/>
        <v>0</v>
      </c>
      <c r="I39" s="50">
        <f t="shared" si="4"/>
        <v>0</v>
      </c>
      <c r="J39" s="6"/>
      <c r="K39" s="6"/>
      <c r="L39" s="50"/>
      <c r="M39" s="50"/>
      <c r="N39" s="50">
        <f t="shared" si="5"/>
        <v>0</v>
      </c>
      <c r="O39" s="10"/>
      <c r="P39" s="11"/>
      <c r="Q39" s="11"/>
      <c r="R39" s="6"/>
    </row>
    <row r="40" spans="1:18" s="47" customFormat="1" x14ac:dyDescent="0.25">
      <c r="A40" s="41"/>
      <c r="B40" s="42"/>
      <c r="C40" s="42"/>
      <c r="D40" s="43"/>
      <c r="E40" s="44"/>
      <c r="F40" s="50"/>
      <c r="G40" s="50"/>
      <c r="H40" s="50">
        <f t="shared" si="3"/>
        <v>0</v>
      </c>
      <c r="I40" s="50">
        <f t="shared" si="4"/>
        <v>0</v>
      </c>
      <c r="J40" s="43"/>
      <c r="K40" s="46"/>
      <c r="L40" s="50"/>
      <c r="M40" s="50"/>
      <c r="N40" s="50">
        <f t="shared" si="5"/>
        <v>0</v>
      </c>
      <c r="O40" s="44"/>
      <c r="P40" s="45"/>
      <c r="Q40" s="45"/>
      <c r="R40" s="43"/>
    </row>
    <row r="41" spans="1:18" s="47" customFormat="1" ht="15" customHeight="1" x14ac:dyDescent="0.25">
      <c r="A41" s="41"/>
      <c r="B41" s="42"/>
      <c r="C41" s="42"/>
      <c r="D41" s="43"/>
      <c r="E41" s="44"/>
      <c r="F41" s="50"/>
      <c r="G41" s="50"/>
      <c r="H41" s="50">
        <f t="shared" si="3"/>
        <v>0</v>
      </c>
      <c r="I41" s="50">
        <f t="shared" si="4"/>
        <v>0</v>
      </c>
      <c r="J41" s="43"/>
      <c r="K41" s="46"/>
      <c r="L41" s="50"/>
      <c r="M41" s="50"/>
      <c r="N41" s="50">
        <f t="shared" si="5"/>
        <v>0</v>
      </c>
      <c r="O41" s="44"/>
      <c r="P41" s="45"/>
      <c r="Q41" s="45"/>
      <c r="R41" s="43"/>
    </row>
    <row r="42" spans="1:18" s="47" customFormat="1" ht="15" customHeight="1" x14ac:dyDescent="0.25">
      <c r="A42" s="41"/>
      <c r="B42" s="42"/>
      <c r="C42" s="42"/>
      <c r="D42" s="43"/>
      <c r="E42" s="44"/>
      <c r="F42" s="50"/>
      <c r="G42" s="50"/>
      <c r="H42" s="50">
        <f t="shared" si="3"/>
        <v>0</v>
      </c>
      <c r="I42" s="50">
        <f t="shared" si="4"/>
        <v>0</v>
      </c>
      <c r="J42" s="43"/>
      <c r="K42" s="46"/>
      <c r="L42" s="50"/>
      <c r="M42" s="50"/>
      <c r="N42" s="50">
        <f t="shared" si="5"/>
        <v>0</v>
      </c>
      <c r="O42" s="44"/>
      <c r="P42" s="45"/>
      <c r="Q42" s="45"/>
      <c r="R42" s="43"/>
    </row>
    <row r="43" spans="1:18" s="47" customFormat="1" x14ac:dyDescent="0.25">
      <c r="A43" s="41"/>
      <c r="B43" s="42"/>
      <c r="C43" s="42"/>
      <c r="D43" s="43"/>
      <c r="E43" s="44"/>
      <c r="F43" s="50"/>
      <c r="G43" s="50"/>
      <c r="H43" s="50">
        <f t="shared" si="3"/>
        <v>0</v>
      </c>
      <c r="I43" s="50">
        <f t="shared" si="4"/>
        <v>0</v>
      </c>
      <c r="J43" s="43"/>
      <c r="K43" s="46"/>
      <c r="L43" s="50"/>
      <c r="M43" s="50"/>
      <c r="N43" s="50">
        <f t="shared" si="5"/>
        <v>0</v>
      </c>
      <c r="O43" s="44"/>
      <c r="P43" s="45"/>
      <c r="Q43" s="45"/>
      <c r="R43" s="43"/>
    </row>
    <row r="44" spans="1:18" s="47" customFormat="1" x14ac:dyDescent="0.25">
      <c r="A44" s="41"/>
      <c r="B44" s="42"/>
      <c r="C44" s="42"/>
      <c r="D44" s="43"/>
      <c r="E44" s="44"/>
      <c r="F44" s="50"/>
      <c r="G44" s="50"/>
      <c r="H44" s="50">
        <f t="shared" si="3"/>
        <v>0</v>
      </c>
      <c r="I44" s="50">
        <f t="shared" si="4"/>
        <v>0</v>
      </c>
      <c r="J44" s="43"/>
      <c r="K44" s="46"/>
      <c r="L44" s="50"/>
      <c r="M44" s="50"/>
      <c r="N44" s="50">
        <f t="shared" si="5"/>
        <v>0</v>
      </c>
      <c r="O44" s="44"/>
      <c r="P44" s="45"/>
      <c r="Q44" s="45"/>
      <c r="R44" s="43"/>
    </row>
    <row r="45" spans="1:18" s="47" customFormat="1" x14ac:dyDescent="0.25">
      <c r="A45" s="41"/>
      <c r="B45" s="42"/>
      <c r="C45" s="42"/>
      <c r="D45" s="43"/>
      <c r="E45" s="44"/>
      <c r="F45" s="50"/>
      <c r="G45" s="50"/>
      <c r="H45" s="50">
        <f t="shared" si="3"/>
        <v>0</v>
      </c>
      <c r="I45" s="50">
        <f t="shared" si="4"/>
        <v>0</v>
      </c>
      <c r="J45" s="43"/>
      <c r="K45" s="46"/>
      <c r="L45" s="50"/>
      <c r="M45" s="50"/>
      <c r="N45" s="50">
        <f t="shared" si="5"/>
        <v>0</v>
      </c>
      <c r="O45" s="44"/>
      <c r="P45" s="45"/>
      <c r="Q45" s="45"/>
      <c r="R45" s="43"/>
    </row>
    <row r="46" spans="1:18" s="47" customFormat="1" x14ac:dyDescent="0.25">
      <c r="A46" s="41"/>
      <c r="B46" s="42"/>
      <c r="C46" s="42"/>
      <c r="D46" s="43"/>
      <c r="E46" s="44"/>
      <c r="F46" s="50"/>
      <c r="G46" s="50"/>
      <c r="H46" s="50">
        <f t="shared" si="3"/>
        <v>0</v>
      </c>
      <c r="I46" s="50">
        <f t="shared" si="4"/>
        <v>0</v>
      </c>
      <c r="J46" s="43"/>
      <c r="K46" s="43"/>
      <c r="L46" s="50"/>
      <c r="M46" s="50"/>
      <c r="N46" s="50">
        <f t="shared" si="5"/>
        <v>0</v>
      </c>
      <c r="O46" s="44"/>
      <c r="P46" s="45"/>
      <c r="Q46" s="45"/>
      <c r="R46" s="43"/>
    </row>
    <row r="47" spans="1:18" s="47" customFormat="1" x14ac:dyDescent="0.25">
      <c r="A47" s="41"/>
      <c r="B47" s="42"/>
      <c r="C47" s="42"/>
      <c r="D47" s="43"/>
      <c r="E47" s="44"/>
      <c r="F47" s="50"/>
      <c r="G47" s="50"/>
      <c r="H47" s="50">
        <f t="shared" si="3"/>
        <v>0</v>
      </c>
      <c r="I47" s="50">
        <f t="shared" si="4"/>
        <v>0</v>
      </c>
      <c r="J47" s="43"/>
      <c r="K47" s="43"/>
      <c r="L47" s="50"/>
      <c r="M47" s="50"/>
      <c r="N47" s="50">
        <f t="shared" si="5"/>
        <v>0</v>
      </c>
      <c r="O47" s="44"/>
      <c r="P47" s="45"/>
      <c r="Q47" s="45"/>
      <c r="R47" s="43"/>
    </row>
    <row r="48" spans="1:18" s="47" customFormat="1" x14ac:dyDescent="0.25">
      <c r="A48" s="41"/>
      <c r="B48" s="42"/>
      <c r="C48" s="42"/>
      <c r="D48" s="43"/>
      <c r="E48" s="44"/>
      <c r="F48" s="50"/>
      <c r="G48" s="50"/>
      <c r="H48" s="50">
        <f t="shared" si="3"/>
        <v>0</v>
      </c>
      <c r="I48" s="50">
        <f t="shared" si="4"/>
        <v>0</v>
      </c>
      <c r="J48" s="43"/>
      <c r="K48" s="43"/>
      <c r="L48" s="50"/>
      <c r="M48" s="50"/>
      <c r="N48" s="50">
        <f t="shared" si="5"/>
        <v>0</v>
      </c>
      <c r="O48" s="44"/>
      <c r="P48" s="45"/>
      <c r="Q48" s="45"/>
      <c r="R48" s="43"/>
    </row>
    <row r="49" spans="1:18" s="47" customFormat="1" x14ac:dyDescent="0.25">
      <c r="A49" s="41"/>
      <c r="B49" s="42"/>
      <c r="C49" s="42"/>
      <c r="D49" s="43"/>
      <c r="E49" s="44"/>
      <c r="F49" s="50"/>
      <c r="G49" s="50"/>
      <c r="H49" s="50">
        <f t="shared" si="3"/>
        <v>0</v>
      </c>
      <c r="I49" s="50">
        <f t="shared" si="4"/>
        <v>0</v>
      </c>
      <c r="J49" s="43"/>
      <c r="K49" s="43"/>
      <c r="L49" s="50"/>
      <c r="M49" s="50"/>
      <c r="N49" s="50">
        <f t="shared" si="5"/>
        <v>0</v>
      </c>
      <c r="O49" s="44"/>
      <c r="P49" s="45"/>
      <c r="Q49" s="45"/>
      <c r="R49" s="43"/>
    </row>
    <row r="50" spans="1:18" s="47" customFormat="1" x14ac:dyDescent="0.25">
      <c r="A50" s="41"/>
      <c r="B50" s="42"/>
      <c r="C50" s="42"/>
      <c r="D50" s="43"/>
      <c r="E50" s="44"/>
      <c r="F50" s="50"/>
      <c r="G50" s="50"/>
      <c r="H50" s="50">
        <f t="shared" si="3"/>
        <v>0</v>
      </c>
      <c r="I50" s="50">
        <f t="shared" si="4"/>
        <v>0</v>
      </c>
      <c r="J50" s="43"/>
      <c r="K50" s="43"/>
      <c r="L50" s="50"/>
      <c r="M50" s="50"/>
      <c r="N50" s="50">
        <f t="shared" si="5"/>
        <v>0</v>
      </c>
      <c r="O50" s="44"/>
      <c r="P50" s="45"/>
      <c r="Q50" s="45"/>
      <c r="R50" s="43"/>
    </row>
    <row r="51" spans="1:18" s="47" customFormat="1" x14ac:dyDescent="0.25">
      <c r="A51" s="41"/>
      <c r="B51" s="42"/>
      <c r="C51" s="42"/>
      <c r="D51" s="43"/>
      <c r="E51" s="44"/>
      <c r="F51" s="50"/>
      <c r="G51" s="50"/>
      <c r="H51" s="50">
        <f t="shared" si="3"/>
        <v>0</v>
      </c>
      <c r="I51" s="50">
        <f t="shared" si="4"/>
        <v>0</v>
      </c>
      <c r="J51" s="43"/>
      <c r="K51" s="43"/>
      <c r="L51" s="50"/>
      <c r="M51" s="50"/>
      <c r="N51" s="50">
        <f t="shared" si="5"/>
        <v>0</v>
      </c>
      <c r="O51" s="44"/>
      <c r="P51" s="45"/>
      <c r="Q51" s="45"/>
      <c r="R51" s="43"/>
    </row>
    <row r="52" spans="1:18" s="47" customFormat="1" x14ac:dyDescent="0.25">
      <c r="A52" s="41"/>
      <c r="B52" s="42"/>
      <c r="C52" s="42"/>
      <c r="D52" s="43"/>
      <c r="E52" s="44"/>
      <c r="F52" s="50"/>
      <c r="G52" s="50"/>
      <c r="H52" s="50">
        <f t="shared" si="3"/>
        <v>0</v>
      </c>
      <c r="I52" s="50">
        <f t="shared" si="4"/>
        <v>0</v>
      </c>
      <c r="J52" s="43"/>
      <c r="K52" s="43"/>
      <c r="L52" s="50"/>
      <c r="M52" s="50"/>
      <c r="N52" s="50">
        <f t="shared" si="5"/>
        <v>0</v>
      </c>
      <c r="O52" s="44"/>
      <c r="P52" s="45"/>
      <c r="Q52" s="45"/>
      <c r="R52" s="43"/>
    </row>
    <row r="53" spans="1:18" x14ac:dyDescent="0.25">
      <c r="A53" s="31"/>
      <c r="B53" s="9"/>
      <c r="C53" s="9"/>
      <c r="D53" s="6"/>
      <c r="E53" s="10"/>
      <c r="F53" s="50"/>
      <c r="G53" s="50"/>
      <c r="H53" s="50">
        <f t="shared" si="3"/>
        <v>0</v>
      </c>
      <c r="I53" s="50">
        <f t="shared" si="4"/>
        <v>0</v>
      </c>
      <c r="J53" s="6"/>
      <c r="K53" s="6"/>
      <c r="L53" s="50"/>
      <c r="M53" s="50"/>
      <c r="N53" s="50">
        <f t="shared" si="5"/>
        <v>0</v>
      </c>
      <c r="O53" s="10"/>
      <c r="P53" s="11"/>
      <c r="Q53" s="11"/>
      <c r="R53" s="6"/>
    </row>
    <row r="54" spans="1:18" x14ac:dyDescent="0.25">
      <c r="A54" s="31"/>
      <c r="B54" s="9"/>
      <c r="C54" s="9"/>
      <c r="D54" s="6"/>
      <c r="E54" s="10"/>
      <c r="F54" s="50"/>
      <c r="G54" s="50"/>
      <c r="H54" s="50">
        <f t="shared" si="3"/>
        <v>0</v>
      </c>
      <c r="I54" s="50">
        <f t="shared" si="4"/>
        <v>0</v>
      </c>
      <c r="J54" s="6"/>
      <c r="K54" s="6"/>
      <c r="L54" s="50"/>
      <c r="M54" s="50"/>
      <c r="N54" s="50">
        <f t="shared" si="5"/>
        <v>0</v>
      </c>
      <c r="O54" s="10"/>
      <c r="P54" s="11"/>
      <c r="Q54" s="11"/>
      <c r="R54" s="6"/>
    </row>
    <row r="55" spans="1:18" x14ac:dyDescent="0.25">
      <c r="A55" s="31"/>
      <c r="B55" s="9"/>
      <c r="C55" s="9"/>
      <c r="D55" s="6"/>
      <c r="E55" s="10"/>
      <c r="F55" s="50"/>
      <c r="G55" s="50"/>
      <c r="H55" s="50">
        <f t="shared" si="3"/>
        <v>0</v>
      </c>
      <c r="I55" s="50">
        <f t="shared" si="4"/>
        <v>0</v>
      </c>
      <c r="J55" s="6"/>
      <c r="K55" s="6"/>
      <c r="L55" s="50"/>
      <c r="M55" s="50"/>
      <c r="N55" s="50">
        <f t="shared" si="5"/>
        <v>0</v>
      </c>
      <c r="O55" s="10"/>
      <c r="P55" s="11"/>
      <c r="Q55" s="11"/>
      <c r="R55" s="6"/>
    </row>
    <row r="56" spans="1:18" x14ac:dyDescent="0.25">
      <c r="A56" s="31"/>
      <c r="B56" s="9"/>
      <c r="C56" s="9"/>
      <c r="D56" s="6"/>
      <c r="E56" s="10"/>
      <c r="F56" s="50"/>
      <c r="G56" s="50"/>
      <c r="H56" s="50">
        <f t="shared" si="3"/>
        <v>0</v>
      </c>
      <c r="I56" s="50">
        <f t="shared" si="4"/>
        <v>0</v>
      </c>
      <c r="J56" s="6"/>
      <c r="K56" s="6"/>
      <c r="L56" s="50"/>
      <c r="M56" s="50"/>
      <c r="N56" s="50">
        <f t="shared" si="5"/>
        <v>0</v>
      </c>
      <c r="O56" s="10"/>
      <c r="P56" s="11"/>
      <c r="Q56" s="11"/>
      <c r="R56" s="6"/>
    </row>
    <row r="57" spans="1:18" ht="14.25" customHeight="1" x14ac:dyDescent="0.25">
      <c r="A57" s="31"/>
      <c r="B57" s="9"/>
      <c r="C57" s="9"/>
      <c r="D57" s="6"/>
      <c r="E57" s="10"/>
      <c r="F57" s="50"/>
      <c r="G57" s="50"/>
      <c r="H57" s="50">
        <f t="shared" si="3"/>
        <v>0</v>
      </c>
      <c r="I57" s="50">
        <f t="shared" si="4"/>
        <v>0</v>
      </c>
      <c r="J57" s="6"/>
      <c r="K57" s="6"/>
      <c r="L57" s="50"/>
      <c r="M57" s="50"/>
      <c r="N57" s="50">
        <f t="shared" si="5"/>
        <v>0</v>
      </c>
      <c r="O57" s="10"/>
      <c r="P57" s="11"/>
      <c r="Q57" s="11"/>
      <c r="R57" s="6"/>
    </row>
    <row r="58" spans="1:18" x14ac:dyDescent="0.25">
      <c r="A58" s="31"/>
      <c r="B58" s="9"/>
      <c r="C58" s="9"/>
      <c r="D58" s="6"/>
      <c r="E58" s="10"/>
      <c r="F58" s="50"/>
      <c r="G58" s="50"/>
      <c r="H58" s="50">
        <f t="shared" si="3"/>
        <v>0</v>
      </c>
      <c r="I58" s="50">
        <f t="shared" si="4"/>
        <v>0</v>
      </c>
      <c r="J58" s="6"/>
      <c r="K58" s="6"/>
      <c r="L58" s="50"/>
      <c r="M58" s="50"/>
      <c r="N58" s="50">
        <f t="shared" si="5"/>
        <v>0</v>
      </c>
      <c r="O58" s="10"/>
      <c r="P58" s="11"/>
      <c r="Q58" s="11"/>
      <c r="R58" s="6"/>
    </row>
    <row r="59" spans="1:18" x14ac:dyDescent="0.25">
      <c r="A59" s="31"/>
      <c r="B59" s="9"/>
      <c r="C59" s="9"/>
      <c r="D59" s="6"/>
      <c r="E59" s="10"/>
      <c r="F59" s="50"/>
      <c r="G59" s="50"/>
      <c r="H59" s="50">
        <f t="shared" si="3"/>
        <v>0</v>
      </c>
      <c r="I59" s="50">
        <f t="shared" si="4"/>
        <v>0</v>
      </c>
      <c r="J59" s="6"/>
      <c r="K59" s="6"/>
      <c r="L59" s="50"/>
      <c r="M59" s="50"/>
      <c r="N59" s="50">
        <f t="shared" si="5"/>
        <v>0</v>
      </c>
      <c r="O59" s="10"/>
      <c r="P59" s="11"/>
      <c r="Q59" s="11"/>
      <c r="R59" s="6"/>
    </row>
    <row r="60" spans="1:18" x14ac:dyDescent="0.25">
      <c r="A60" s="31"/>
      <c r="B60" s="9"/>
      <c r="C60" s="9"/>
      <c r="D60" s="6"/>
      <c r="E60" s="10"/>
      <c r="F60" s="50"/>
      <c r="G60" s="50"/>
      <c r="H60" s="50">
        <f t="shared" si="3"/>
        <v>0</v>
      </c>
      <c r="I60" s="50">
        <f t="shared" si="4"/>
        <v>0</v>
      </c>
      <c r="J60" s="6"/>
      <c r="K60" s="6"/>
      <c r="L60" s="50"/>
      <c r="M60" s="50"/>
      <c r="N60" s="50">
        <f t="shared" si="5"/>
        <v>0</v>
      </c>
      <c r="O60" s="10"/>
      <c r="P60" s="11"/>
      <c r="Q60" s="11"/>
      <c r="R60" s="6"/>
    </row>
    <row r="61" spans="1:18" ht="14.25" customHeight="1" x14ac:dyDescent="0.25">
      <c r="A61" s="31"/>
      <c r="B61" s="9"/>
      <c r="C61" s="9"/>
      <c r="D61" s="6"/>
      <c r="E61" s="10"/>
      <c r="F61" s="50"/>
      <c r="G61" s="50"/>
      <c r="H61" s="50">
        <f t="shared" si="3"/>
        <v>0</v>
      </c>
      <c r="I61" s="50">
        <f t="shared" si="4"/>
        <v>0</v>
      </c>
      <c r="J61" s="6"/>
      <c r="K61" s="6"/>
      <c r="L61" s="50"/>
      <c r="M61" s="50"/>
      <c r="N61" s="50">
        <f t="shared" si="5"/>
        <v>0</v>
      </c>
      <c r="O61" s="10"/>
      <c r="P61" s="11"/>
      <c r="Q61" s="11"/>
      <c r="R61" s="6"/>
    </row>
    <row r="62" spans="1:18" x14ac:dyDescent="0.25">
      <c r="A62" s="31"/>
      <c r="B62" s="9"/>
      <c r="C62" s="9"/>
      <c r="D62" s="6"/>
      <c r="E62" s="10"/>
      <c r="F62" s="50"/>
      <c r="G62" s="50"/>
      <c r="H62" s="50">
        <f t="shared" si="3"/>
        <v>0</v>
      </c>
      <c r="I62" s="50">
        <f t="shared" si="4"/>
        <v>0</v>
      </c>
      <c r="J62" s="6"/>
      <c r="K62" s="6"/>
      <c r="L62" s="50"/>
      <c r="M62" s="50"/>
      <c r="N62" s="50">
        <f t="shared" si="5"/>
        <v>0</v>
      </c>
      <c r="O62" s="10"/>
      <c r="P62" s="11"/>
      <c r="Q62" s="11"/>
      <c r="R62" s="6"/>
    </row>
    <row r="63" spans="1:18" ht="14.4" thickBot="1" x14ac:dyDescent="0.3">
      <c r="A63" s="31"/>
      <c r="B63" s="9"/>
      <c r="C63" s="9"/>
      <c r="D63" s="6"/>
      <c r="E63" s="34"/>
      <c r="F63" s="51"/>
      <c r="G63" s="51"/>
      <c r="H63" s="50">
        <f t="shared" si="3"/>
        <v>0</v>
      </c>
      <c r="I63" s="51"/>
      <c r="J63" s="6"/>
      <c r="K63" s="6"/>
      <c r="L63" s="57"/>
      <c r="M63" s="57"/>
      <c r="N63" s="57"/>
      <c r="O63" s="6"/>
      <c r="P63" s="38"/>
      <c r="Q63" s="6"/>
      <c r="R63" s="6"/>
    </row>
    <row r="64" spans="1:18" ht="14.4" thickBot="1" x14ac:dyDescent="0.3">
      <c r="A64" s="14"/>
      <c r="C64" s="32"/>
      <c r="D64" s="33"/>
      <c r="E64" s="35" t="s">
        <v>44</v>
      </c>
      <c r="F64" s="36">
        <f>SUM(F10:F13,F14:F18,F19:F24,F25:F29,F30:F34,F35:F39,F40:F53,F54:F58,F59:F63)</f>
        <v>0</v>
      </c>
      <c r="G64" s="36"/>
      <c r="H64" s="36">
        <f>SUM(H10:H13,H14:H18,H19:H24,H25:H29,H30:H34,H35:H39,H40:H53,H54:H58,H59:H63)</f>
        <v>0</v>
      </c>
      <c r="I64" s="37">
        <f>SUM(I10:I13,I14:I18,I19:I24,I25:I29,I30:I34,I35:I39,I40:I53,I54:I58,I59:I63)</f>
        <v>0</v>
      </c>
      <c r="L64" s="39">
        <f>SUM(L10:L13,L14:L18,L19:L24,L25:L29,L30:L34,L35:L39,L40:L53,L54:L58,L59:L63)</f>
        <v>11871</v>
      </c>
      <c r="M64" s="37">
        <f>SUM(M10:M13,M14:M18,M19:M24,M25:M29,M30:M34,M35:M39,M40:M53,M54:M58,M59:M63)</f>
        <v>465.14</v>
      </c>
      <c r="N64" s="37">
        <f>SUM(N10:N13,N14:N18,N19:N24,N25:N29,N30:N34,N35:N39,N40:N53,N54:N58,N59:N63)</f>
        <v>12336.14</v>
      </c>
      <c r="P64" s="39">
        <f>SUM(P10:P14,P15:P19,P20:P24,P25:P29,P30:P34,P35:P39,P40:P53,P54:P58,P59:P63)</f>
        <v>12336.14</v>
      </c>
      <c r="Q64" s="39">
        <f>SUM(Q10:Q14,Q15:Q19,Q20:Q24,Q25:Q29,Q30:Q34,Q35:Q39,Q40:Q53,Q54:Q58,Q59:Q63)</f>
        <v>12336.14</v>
      </c>
    </row>
    <row r="65" spans="1:17" ht="29.55" customHeight="1" thickBot="1" x14ac:dyDescent="0.3">
      <c r="A65" s="14"/>
      <c r="C65" s="177" t="s">
        <v>63</v>
      </c>
      <c r="D65" s="178"/>
      <c r="E65" s="53" t="s">
        <v>44</v>
      </c>
      <c r="F65" s="54">
        <f>'Lisa 1 Tegevusaruanne'!F5</f>
        <v>11871</v>
      </c>
      <c r="G65" s="52"/>
      <c r="H65" s="52"/>
      <c r="I65" s="52"/>
      <c r="L65" s="52"/>
      <c r="M65" s="52"/>
      <c r="N65" s="52"/>
      <c r="P65" s="52"/>
      <c r="Q65" s="52"/>
    </row>
    <row r="66" spans="1:17" ht="14.4" thickBot="1" x14ac:dyDescent="0.3">
      <c r="C66" s="179" t="s">
        <v>52</v>
      </c>
      <c r="D66" s="180"/>
      <c r="E66" s="55" t="s">
        <v>44</v>
      </c>
      <c r="F66" s="56">
        <f>F64+L64</f>
        <v>11871</v>
      </c>
      <c r="G66" s="52"/>
    </row>
    <row r="67" spans="1:17" ht="14.4" thickBot="1" x14ac:dyDescent="0.3">
      <c r="C67" s="179" t="s">
        <v>48</v>
      </c>
      <c r="D67" s="180"/>
      <c r="E67" s="55" t="s">
        <v>44</v>
      </c>
      <c r="F67" s="56">
        <f>F65-F66</f>
        <v>0</v>
      </c>
      <c r="G67" s="52"/>
    </row>
    <row r="70" spans="1:17" ht="15" customHeight="1" x14ac:dyDescent="0.25">
      <c r="C70" s="4"/>
      <c r="D70" s="3"/>
      <c r="E70" s="166" t="s">
        <v>13</v>
      </c>
      <c r="F70" s="167"/>
      <c r="G70" s="167"/>
      <c r="H70" s="167"/>
      <c r="I70" s="167"/>
      <c r="J70" s="168"/>
    </row>
    <row r="71" spans="1:17" ht="42.75" customHeight="1" x14ac:dyDescent="0.25">
      <c r="C71" s="205" t="s">
        <v>22</v>
      </c>
      <c r="D71" s="206"/>
      <c r="E71" s="199" t="s">
        <v>0</v>
      </c>
      <c r="F71" s="200"/>
      <c r="G71" s="200"/>
      <c r="H71" s="201"/>
      <c r="I71" s="197" t="s">
        <v>1</v>
      </c>
      <c r="J71" s="198"/>
    </row>
    <row r="72" spans="1:17" x14ac:dyDescent="0.25">
      <c r="C72" s="155" t="s">
        <v>94</v>
      </c>
      <c r="D72" s="156"/>
      <c r="E72" s="159" t="s">
        <v>2</v>
      </c>
      <c r="F72" s="160"/>
      <c r="G72" s="160"/>
      <c r="H72" s="160"/>
      <c r="I72" s="161">
        <v>45670</v>
      </c>
      <c r="J72" s="162"/>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67"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Marko Ani</cp:lastModifiedBy>
  <cp:lastPrinted>2023-06-01T11:24:06Z</cp:lastPrinted>
  <dcterms:created xsi:type="dcterms:W3CDTF">2000-03-21T14:34:47Z</dcterms:created>
  <dcterms:modified xsi:type="dcterms:W3CDTF">2025-01-21T08:13:06Z</dcterms:modified>
</cp:coreProperties>
</file>